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anka Berková\Desktop\web KBO\HOTOVO\"/>
    </mc:Choice>
  </mc:AlternateContent>
  <bookViews>
    <workbookView xWindow="0" yWindow="0" windowWidth="20490" windowHeight="7755" activeTab="2"/>
  </bookViews>
  <sheets>
    <sheet name="Startovka" sheetId="2" r:id="rId1"/>
    <sheet name="Cviky" sheetId="3" r:id="rId2"/>
    <sheet name="Výsledky" sheetId="1" r:id="rId3"/>
  </sheets>
  <externalReferences>
    <externalReference r:id="rId4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3" l="1"/>
  <c r="C13" i="3"/>
  <c r="G12" i="3"/>
  <c r="C12" i="3"/>
  <c r="G11" i="3"/>
  <c r="C11" i="3"/>
  <c r="G10" i="3"/>
  <c r="C10" i="3"/>
  <c r="G9" i="3"/>
  <c r="C9" i="3"/>
  <c r="G8" i="3"/>
  <c r="C8" i="3"/>
  <c r="G7" i="3"/>
  <c r="C7" i="3"/>
  <c r="G6" i="3"/>
  <c r="C6" i="3"/>
  <c r="G5" i="3"/>
  <c r="C5" i="3"/>
  <c r="G4" i="3"/>
  <c r="C4" i="3"/>
  <c r="G3" i="3"/>
  <c r="C3" i="3"/>
  <c r="G2" i="1"/>
  <c r="H2" i="1"/>
  <c r="G3" i="1"/>
  <c r="H3" i="1"/>
  <c r="G4" i="1"/>
  <c r="H4" i="1"/>
  <c r="G5" i="1"/>
  <c r="H5" i="1"/>
  <c r="G6" i="1"/>
  <c r="H6" i="1"/>
  <c r="G7" i="1"/>
  <c r="H7" i="1"/>
  <c r="G8" i="1"/>
  <c r="H8" i="1"/>
  <c r="G9" i="1"/>
  <c r="H9" i="1"/>
  <c r="G10" i="1"/>
  <c r="H10" i="1"/>
  <c r="G11" i="1"/>
  <c r="H11" i="1"/>
  <c r="G12" i="1"/>
  <c r="G13" i="1"/>
  <c r="H13" i="1"/>
  <c r="G14" i="1"/>
  <c r="H14" i="1"/>
  <c r="G15" i="1"/>
  <c r="H15" i="1"/>
  <c r="G16" i="1"/>
  <c r="H16" i="1"/>
  <c r="G17" i="1"/>
  <c r="H17" i="1"/>
  <c r="E17" i="1"/>
  <c r="D17" i="1"/>
  <c r="C17" i="1"/>
  <c r="B17" i="1"/>
  <c r="A17" i="1"/>
  <c r="E16" i="1"/>
  <c r="D16" i="1"/>
  <c r="C16" i="1"/>
  <c r="B16" i="1"/>
  <c r="A16" i="1"/>
  <c r="E15" i="1"/>
  <c r="D15" i="1"/>
  <c r="C15" i="1"/>
  <c r="B15" i="1"/>
  <c r="A15" i="1"/>
  <c r="E14" i="1"/>
  <c r="D14" i="1"/>
  <c r="C14" i="1"/>
  <c r="B14" i="1"/>
  <c r="A14" i="1"/>
  <c r="E13" i="1"/>
  <c r="D13" i="1"/>
  <c r="C13" i="1"/>
  <c r="B13" i="1"/>
  <c r="A13" i="1"/>
  <c r="E12" i="1"/>
  <c r="D12" i="1"/>
  <c r="C12" i="1"/>
  <c r="B12" i="1"/>
  <c r="A12" i="1"/>
  <c r="E11" i="1"/>
  <c r="D11" i="1"/>
  <c r="C11" i="1"/>
  <c r="B11" i="1"/>
  <c r="A11" i="1"/>
  <c r="E10" i="1"/>
  <c r="D10" i="1"/>
  <c r="C10" i="1"/>
  <c r="B10" i="1"/>
  <c r="A10" i="1"/>
  <c r="E9" i="1"/>
  <c r="D9" i="1"/>
  <c r="C9" i="1"/>
  <c r="B9" i="1"/>
  <c r="A9" i="1"/>
  <c r="E8" i="1"/>
  <c r="D8" i="1"/>
  <c r="C8" i="1"/>
  <c r="B8" i="1"/>
  <c r="A8" i="1"/>
  <c r="E7" i="1"/>
  <c r="D7" i="1"/>
  <c r="C7" i="1"/>
  <c r="B7" i="1"/>
  <c r="A7" i="1"/>
  <c r="E6" i="1"/>
  <c r="D6" i="1"/>
  <c r="C6" i="1"/>
  <c r="B6" i="1"/>
  <c r="A6" i="1"/>
  <c r="E5" i="1"/>
  <c r="D5" i="1"/>
  <c r="C5" i="1"/>
  <c r="B5" i="1"/>
  <c r="A5" i="1"/>
  <c r="E4" i="1"/>
  <c r="D4" i="1"/>
  <c r="C4" i="1"/>
  <c r="B4" i="1"/>
  <c r="A4" i="1"/>
  <c r="E3" i="1"/>
  <c r="D3" i="1"/>
  <c r="C3" i="1"/>
  <c r="B3" i="1"/>
  <c r="A3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<sst xmlns="http://schemas.openxmlformats.org/spreadsheetml/2006/main" count="100" uniqueCount="70">
  <si>
    <t>Startovní číslo</t>
  </si>
  <si>
    <t>Jméno a příjmení psovoda</t>
  </si>
  <si>
    <t>Jméno psa</t>
  </si>
  <si>
    <t>Plemeno</t>
  </si>
  <si>
    <t>Soutěžní třída</t>
  </si>
  <si>
    <t>Název a místo konání akce</t>
  </si>
  <si>
    <t>Pořadí</t>
  </si>
  <si>
    <t>Počet bodů</t>
  </si>
  <si>
    <t>Známka</t>
  </si>
  <si>
    <t>Lucie Outerská</t>
  </si>
  <si>
    <t>Arctic River Šamanův Trik</t>
  </si>
  <si>
    <t>OB-Z</t>
  </si>
  <si>
    <t>1. Speciál BŠO v Obedience, Jenštejn</t>
  </si>
  <si>
    <t>Dita Krejsová</t>
  </si>
  <si>
    <t>Bambina White Chocolate</t>
  </si>
  <si>
    <t>Barbora Kottová</t>
  </si>
  <si>
    <t>Aerostar Bohemia Beluga</t>
  </si>
  <si>
    <t>Petra Rolníková</t>
  </si>
  <si>
    <t>Ares Callidus Eiwy-Wolf</t>
  </si>
  <si>
    <t>Karolína Majdlová</t>
  </si>
  <si>
    <t>Chiko z Blatenských luk</t>
  </si>
  <si>
    <t>Šárka Fejtková</t>
  </si>
  <si>
    <t>Nota Bona Taien</t>
  </si>
  <si>
    <t>Dominika Kalinová</t>
  </si>
  <si>
    <t>Chan Tengri White Dream Team</t>
  </si>
  <si>
    <t>Eva Šmolíková</t>
  </si>
  <si>
    <t>Dartie z Blatenských luk</t>
  </si>
  <si>
    <t>Magdalena Důjková</t>
  </si>
  <si>
    <t>Caira Bílá Merci</t>
  </si>
  <si>
    <t>Šárka Vařáková</t>
  </si>
  <si>
    <t>Iggy z Veselé rodiny</t>
  </si>
  <si>
    <t>Arezzo Bohemia Star Moraveč</t>
  </si>
  <si>
    <t>Kewin King z Ranče Montara</t>
  </si>
  <si>
    <t>Eva Jindrová</t>
  </si>
  <si>
    <t>Branwen Grían od Knapovského potoka</t>
  </si>
  <si>
    <t>OB1</t>
  </si>
  <si>
    <t>Oldřiška Plšková</t>
  </si>
  <si>
    <t>Iris z Veselé rodiny</t>
  </si>
  <si>
    <t>Dana Háková</t>
  </si>
  <si>
    <t>Antigona z Nového Malína</t>
  </si>
  <si>
    <t>Kristýna Nováková</t>
  </si>
  <si>
    <t>Ayla Diavolocane</t>
  </si>
  <si>
    <t>Třída</t>
  </si>
  <si>
    <t>Pořadatel</t>
  </si>
  <si>
    <t>Datum konání akce</t>
  </si>
  <si>
    <t>Rozhodčí</t>
  </si>
  <si>
    <t>Lucia Stemmerová</t>
  </si>
  <si>
    <t>Steward</t>
  </si>
  <si>
    <t>Kryštof Klíma</t>
  </si>
  <si>
    <t>Třída OB-Z</t>
  </si>
  <si>
    <t>Třída OB1</t>
  </si>
  <si>
    <t>Pořadí cviku</t>
  </si>
  <si>
    <t>Název cviku</t>
  </si>
  <si>
    <t>Koef.</t>
  </si>
  <si>
    <t>Odložení vsedě ve skupině</t>
  </si>
  <si>
    <t>Vyslání do čtverce</t>
  </si>
  <si>
    <t>Vyslání do čtverce a položení</t>
  </si>
  <si>
    <t>Chůze u nohy</t>
  </si>
  <si>
    <t>Ovladatelnost na dálku</t>
  </si>
  <si>
    <t>Vyslání okolo kuželu a zpět</t>
  </si>
  <si>
    <t>Odložení do lehu nebo do stoje za chůze</t>
  </si>
  <si>
    <t>Odložení do stoje za chůze</t>
  </si>
  <si>
    <t>Přivolání</t>
  </si>
  <si>
    <t>Držení dřevěné činky</t>
  </si>
  <si>
    <t>Aport dřevěné činky</t>
  </si>
  <si>
    <t>Odložení do sedu za chůze</t>
  </si>
  <si>
    <t>Odložení do sedu nebo do lehu za chůze</t>
  </si>
  <si>
    <t>Přivolání se skokem přes překážku</t>
  </si>
  <si>
    <t>Celkový dojem</t>
  </si>
  <si>
    <t>Neúčast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</si>
</sst>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;[Red]0.0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485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4" xfId="0" applyFont="1" applyBorder="1" applyProtection="1">
      <protection locked="0"/>
    </xf>
    <xf numFmtId="49" fontId="2" fillId="0" borderId="6" xfId="0" applyNumberFormat="1" applyFont="1" applyBorder="1" applyAlignment="1" applyProtection="1">
      <alignment horizontal="center"/>
      <protection locked="0"/>
    </xf>
    <xf numFmtId="49" fontId="2" fillId="0" borderId="5" xfId="0" applyNumberFormat="1" applyFont="1" applyBorder="1" applyAlignment="1" applyProtection="1">
      <alignment horizontal="center"/>
      <protection locked="0"/>
    </xf>
    <xf numFmtId="14" fontId="2" fillId="0" borderId="5" xfId="0" applyNumberFormat="1" applyFont="1" applyBorder="1" applyAlignment="1" applyProtection="1">
      <alignment horizontal="center"/>
      <protection locked="0"/>
    </xf>
    <xf numFmtId="49" fontId="2" fillId="0" borderId="8" xfId="0" applyNumberFormat="1" applyFont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2" borderId="5" xfId="0" applyFont="1" applyFill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0" borderId="9" xfId="0" applyFont="1" applyBorder="1" applyProtection="1">
      <protection locked="0"/>
    </xf>
    <xf numFmtId="0" fontId="2" fillId="2" borderId="8" xfId="0" applyFont="1" applyFill="1" applyBorder="1" applyAlignment="1" applyProtection="1">
      <alignment horizontal="center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Protection="1">
      <protection locked="0"/>
    </xf>
    <xf numFmtId="0" fontId="2" fillId="2" borderId="12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2" borderId="4" xfId="0" applyFont="1" applyFill="1" applyBorder="1" applyAlignment="1" applyProtection="1">
      <alignment horizontal="left"/>
      <protection locked="0"/>
    </xf>
    <xf numFmtId="0" fontId="2" fillId="3" borderId="5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2" borderId="9" xfId="0" applyFont="1" applyFill="1" applyBorder="1" applyAlignment="1" applyProtection="1">
      <alignment horizontal="left"/>
      <protection locked="0"/>
    </xf>
    <xf numFmtId="0" fontId="2" fillId="3" borderId="8" xfId="0" applyFont="1" applyFill="1" applyBorder="1" applyAlignment="1">
      <alignment horizontal="center"/>
    </xf>
    <xf numFmtId="0" fontId="0" fillId="4" borderId="3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164" fontId="0" fillId="4" borderId="4" xfId="0" applyNumberFormat="1" applyFill="1" applyBorder="1" applyAlignment="1">
      <alignment horizontal="center" vertical="center"/>
    </xf>
    <xf numFmtId="164" fontId="0" fillId="4" borderId="5" xfId="0" applyNumberForma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164" fontId="0" fillId="5" borderId="4" xfId="0" applyNumberFormat="1" applyFill="1" applyBorder="1" applyAlignment="1">
      <alignment horizontal="center" vertical="center"/>
    </xf>
    <xf numFmtId="164" fontId="0" fillId="5" borderId="5" xfId="0" applyNumberFormat="1" applyFill="1" applyBorder="1" applyAlignment="1">
      <alignment horizontal="center" vertical="center"/>
    </xf>
    <xf numFmtId="0" fontId="1" fillId="6" borderId="13" xfId="0" applyFont="1" applyFill="1" applyBorder="1" applyAlignment="1">
      <alignment horizontal="center" vertical="center" wrapText="1"/>
    </xf>
    <xf numFmtId="0" fontId="1" fillId="6" borderId="14" xfId="0" applyFont="1" applyFill="1" applyBorder="1" applyAlignment="1">
      <alignment horizontal="center" vertical="center" wrapText="1"/>
    </xf>
    <xf numFmtId="0" fontId="1" fillId="6" borderId="15" xfId="0" applyFont="1" applyFill="1" applyBorder="1" applyAlignment="1">
      <alignment horizontal="center" vertical="center" wrapText="1"/>
    </xf>
    <xf numFmtId="0" fontId="0" fillId="6" borderId="1" xfId="0" applyFill="1" applyBorder="1"/>
    <xf numFmtId="0" fontId="0" fillId="6" borderId="3" xfId="0" applyFill="1" applyBorder="1"/>
    <xf numFmtId="0" fontId="0" fillId="6" borderId="7" xfId="0" applyFill="1" applyBorder="1"/>
    <xf numFmtId="0" fontId="4" fillId="3" borderId="4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164" fontId="0" fillId="5" borderId="2" xfId="0" applyNumberFormat="1" applyFill="1" applyBorder="1" applyAlignment="1">
      <alignment horizontal="center" vertical="center"/>
    </xf>
    <xf numFmtId="164" fontId="0" fillId="5" borderId="6" xfId="0" applyNumberFormat="1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164" fontId="0" fillId="4" borderId="9" xfId="0" applyNumberFormat="1" applyFill="1" applyBorder="1" applyAlignment="1">
      <alignment horizontal="center" vertical="center"/>
    </xf>
    <xf numFmtId="164" fontId="0" fillId="4" borderId="8" xfId="0" applyNumberFormat="1" applyFill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723900</xdr:colOff>
      <xdr:row>6</xdr:row>
      <xdr:rowOff>152400</xdr:rowOff>
    </xdr:from>
    <xdr:to>
      <xdr:col>6</xdr:col>
      <xdr:colOff>1790700</xdr:colOff>
      <xdr:row>16</xdr:row>
      <xdr:rowOff>142875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24850" y="1552575"/>
          <a:ext cx="2886075" cy="1895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anka%20Berkov&#225;/Downloads/1_special_BSO_v_obedienc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ovka"/>
      <sheetName val="Cviky"/>
      <sheetName val="Výsledky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</sheetNames>
    <sheetDataSet>
      <sheetData sheetId="0">
        <row r="2">
          <cell r="A2">
            <v>1</v>
          </cell>
          <cell r="B2" t="str">
            <v>Lucie Outerská</v>
          </cell>
          <cell r="C2" t="str">
            <v>Arctic River Šamanův Trik</v>
          </cell>
          <cell r="D2" t="str">
            <v>BŠO</v>
          </cell>
          <cell r="E2" t="str">
            <v>OB-Z</v>
          </cell>
        </row>
        <row r="3">
          <cell r="A3">
            <v>2</v>
          </cell>
          <cell r="B3" t="str">
            <v>Dita Krejsová</v>
          </cell>
          <cell r="C3" t="str">
            <v>Bambina White Chocolate</v>
          </cell>
          <cell r="D3" t="str">
            <v>BŠO</v>
          </cell>
          <cell r="E3" t="str">
            <v>OB-Z</v>
          </cell>
        </row>
        <row r="4">
          <cell r="A4">
            <v>3</v>
          </cell>
          <cell r="B4" t="str">
            <v>Barbora Kottová</v>
          </cell>
          <cell r="C4" t="str">
            <v>Aerostar Bohemia Beluga</v>
          </cell>
          <cell r="D4" t="str">
            <v>BŠO</v>
          </cell>
          <cell r="E4" t="str">
            <v>OB-Z</v>
          </cell>
        </row>
        <row r="5">
          <cell r="A5">
            <v>4</v>
          </cell>
          <cell r="B5" t="str">
            <v>Petra Rolníková</v>
          </cell>
          <cell r="C5" t="str">
            <v>Ares Callidus Eiwy-Wolf</v>
          </cell>
          <cell r="D5" t="str">
            <v>BŠO</v>
          </cell>
          <cell r="E5" t="str">
            <v>OB-Z</v>
          </cell>
        </row>
        <row r="6">
          <cell r="A6">
            <v>5</v>
          </cell>
          <cell r="B6" t="str">
            <v>Karolína Majdlová</v>
          </cell>
          <cell r="C6" t="str">
            <v>Chiko z Blatenských luk</v>
          </cell>
          <cell r="D6" t="str">
            <v>BŠO</v>
          </cell>
          <cell r="E6" t="str">
            <v>OB-Z</v>
          </cell>
        </row>
        <row r="7">
          <cell r="A7">
            <v>6</v>
          </cell>
          <cell r="B7" t="str">
            <v>Šárka Fejtková</v>
          </cell>
          <cell r="C7" t="str">
            <v>Nota Bona Taien</v>
          </cell>
          <cell r="D7" t="str">
            <v>BŠO</v>
          </cell>
          <cell r="E7" t="str">
            <v>OB-Z</v>
          </cell>
        </row>
        <row r="8">
          <cell r="A8">
            <v>7</v>
          </cell>
          <cell r="B8" t="str">
            <v>Dominika Kalinová</v>
          </cell>
          <cell r="C8" t="str">
            <v>Chan Tengri White Dream Team</v>
          </cell>
          <cell r="D8" t="str">
            <v>BŠO</v>
          </cell>
          <cell r="E8" t="str">
            <v>OB-Z</v>
          </cell>
        </row>
        <row r="9">
          <cell r="A9">
            <v>8</v>
          </cell>
          <cell r="B9" t="str">
            <v>Eva Šmolíková</v>
          </cell>
          <cell r="C9" t="str">
            <v>Dartie z Blatenských luk</v>
          </cell>
          <cell r="D9" t="str">
            <v>BŠO</v>
          </cell>
          <cell r="E9" t="str">
            <v>OB-Z</v>
          </cell>
        </row>
        <row r="10">
          <cell r="A10">
            <v>9</v>
          </cell>
          <cell r="B10" t="str">
            <v>Magdalena Důjková</v>
          </cell>
          <cell r="C10" t="str">
            <v>Caira Bílá Merci</v>
          </cell>
          <cell r="D10" t="str">
            <v>BŠO</v>
          </cell>
          <cell r="E10" t="str">
            <v>OB-Z</v>
          </cell>
        </row>
        <row r="11">
          <cell r="A11">
            <v>10</v>
          </cell>
          <cell r="B11" t="str">
            <v>Šárka Vařáková</v>
          </cell>
          <cell r="C11" t="str">
            <v>Iggy z Veselé rodiny</v>
          </cell>
          <cell r="D11" t="str">
            <v>BŠO</v>
          </cell>
          <cell r="E11" t="str">
            <v>OB-Z</v>
          </cell>
        </row>
        <row r="12">
          <cell r="A12">
            <v>11</v>
          </cell>
          <cell r="B12" t="str">
            <v>Dita Krejsová</v>
          </cell>
          <cell r="C12" t="str">
            <v>Arezzo Bohemia Star Moraveč</v>
          </cell>
          <cell r="D12" t="str">
            <v>BŠO</v>
          </cell>
          <cell r="E12" t="str">
            <v>OB-Z</v>
          </cell>
        </row>
        <row r="13">
          <cell r="A13">
            <v>12</v>
          </cell>
          <cell r="B13" t="str">
            <v>Petra Rolníková</v>
          </cell>
          <cell r="C13" t="str">
            <v>Kewin King z Ranče Montara</v>
          </cell>
          <cell r="D13" t="str">
            <v>BŠO</v>
          </cell>
          <cell r="E13" t="str">
            <v>OB-Z</v>
          </cell>
        </row>
        <row r="14">
          <cell r="A14">
            <v>13</v>
          </cell>
          <cell r="B14" t="str">
            <v>Eva Jindrová</v>
          </cell>
          <cell r="C14" t="str">
            <v>Branwen Grían od Knapovského potoka</v>
          </cell>
          <cell r="D14" t="str">
            <v>BŠO</v>
          </cell>
          <cell r="E14" t="str">
            <v>OB1</v>
          </cell>
        </row>
        <row r="15">
          <cell r="A15">
            <v>14</v>
          </cell>
          <cell r="B15" t="str">
            <v>Oldřiška Plšková</v>
          </cell>
          <cell r="C15" t="str">
            <v>Iris z Veselé rodiny</v>
          </cell>
          <cell r="D15" t="str">
            <v>BŠO</v>
          </cell>
          <cell r="E15" t="str">
            <v>OB1</v>
          </cell>
        </row>
        <row r="16">
          <cell r="A16">
            <v>15</v>
          </cell>
          <cell r="B16" t="str">
            <v>Dana Háková</v>
          </cell>
          <cell r="C16" t="str">
            <v>Antigona z Nového Malína</v>
          </cell>
          <cell r="D16" t="str">
            <v>BŠO</v>
          </cell>
          <cell r="E16" t="str">
            <v>OB1</v>
          </cell>
        </row>
        <row r="17">
          <cell r="A17">
            <v>16</v>
          </cell>
          <cell r="B17" t="str">
            <v>Kristýna Nováková</v>
          </cell>
          <cell r="C17" t="str">
            <v>Ayla Diavolocane</v>
          </cell>
          <cell r="D17" t="str">
            <v>BŠO</v>
          </cell>
          <cell r="E17" t="str">
            <v>OB1</v>
          </cell>
        </row>
      </sheetData>
      <sheetData sheetId="1"/>
      <sheetData sheetId="2"/>
      <sheetData sheetId="3">
        <row r="28">
          <cell r="D28">
            <v>236</v>
          </cell>
        </row>
        <row r="29">
          <cell r="D29" t="str">
            <v>Velmi dobře</v>
          </cell>
        </row>
      </sheetData>
      <sheetData sheetId="4">
        <row r="28">
          <cell r="D28">
            <v>145.5</v>
          </cell>
        </row>
        <row r="29">
          <cell r="D29" t="str">
            <v>Nehodnocen</v>
          </cell>
        </row>
      </sheetData>
      <sheetData sheetId="5">
        <row r="28">
          <cell r="D28">
            <v>269</v>
          </cell>
        </row>
        <row r="29">
          <cell r="D29" t="str">
            <v>Výborně</v>
          </cell>
        </row>
      </sheetData>
      <sheetData sheetId="6">
        <row r="28">
          <cell r="D28">
            <v>138</v>
          </cell>
        </row>
        <row r="29">
          <cell r="D29" t="str">
            <v>Nehodnocen</v>
          </cell>
        </row>
      </sheetData>
      <sheetData sheetId="7">
        <row r="28">
          <cell r="D28">
            <v>249.5</v>
          </cell>
        </row>
        <row r="29">
          <cell r="D29" t="str">
            <v>Velmi dobře</v>
          </cell>
        </row>
      </sheetData>
      <sheetData sheetId="8">
        <row r="28">
          <cell r="D28">
            <v>188</v>
          </cell>
        </row>
        <row r="29">
          <cell r="D29" t="str">
            <v>Nehodnocen</v>
          </cell>
        </row>
      </sheetData>
      <sheetData sheetId="9">
        <row r="28">
          <cell r="D28">
            <v>145.5</v>
          </cell>
        </row>
        <row r="29">
          <cell r="D29" t="str">
            <v>Nehodnocen</v>
          </cell>
        </row>
      </sheetData>
      <sheetData sheetId="10">
        <row r="28">
          <cell r="D28">
            <v>210</v>
          </cell>
        </row>
        <row r="29">
          <cell r="D29" t="str">
            <v>Dobře</v>
          </cell>
        </row>
      </sheetData>
      <sheetData sheetId="11">
        <row r="28">
          <cell r="D28">
            <v>276.5</v>
          </cell>
        </row>
        <row r="29">
          <cell r="D29" t="str">
            <v>Výborně</v>
          </cell>
        </row>
      </sheetData>
      <sheetData sheetId="12">
        <row r="28">
          <cell r="D28">
            <v>262.5</v>
          </cell>
        </row>
        <row r="29">
          <cell r="D29" t="str">
            <v>Výborně</v>
          </cell>
        </row>
      </sheetData>
      <sheetData sheetId="13">
        <row r="28">
          <cell r="D28">
            <v>0</v>
          </cell>
        </row>
      </sheetData>
      <sheetData sheetId="14">
        <row r="28">
          <cell r="D28">
            <v>95</v>
          </cell>
        </row>
        <row r="29">
          <cell r="D29" t="str">
            <v>Nehodnocen</v>
          </cell>
        </row>
      </sheetData>
      <sheetData sheetId="15">
        <row r="28">
          <cell r="D28">
            <v>126.5</v>
          </cell>
        </row>
        <row r="29">
          <cell r="D29" t="str">
            <v>Nehodnocen</v>
          </cell>
        </row>
      </sheetData>
      <sheetData sheetId="16">
        <row r="28">
          <cell r="D28">
            <v>207</v>
          </cell>
        </row>
        <row r="29">
          <cell r="D29" t="str">
            <v>Dobře</v>
          </cell>
        </row>
      </sheetData>
      <sheetData sheetId="17">
        <row r="28">
          <cell r="D28">
            <v>227.5</v>
          </cell>
        </row>
        <row r="29">
          <cell r="D29" t="str">
            <v>Velmi dobře</v>
          </cell>
        </row>
      </sheetData>
      <sheetData sheetId="18">
        <row r="28">
          <cell r="D28">
            <v>239.5</v>
          </cell>
        </row>
        <row r="29">
          <cell r="D29" t="str">
            <v>Velmi dobře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workbookViewId="0">
      <selection activeCell="F18" sqref="F18"/>
    </sheetView>
  </sheetViews>
  <sheetFormatPr defaultRowHeight="15" x14ac:dyDescent="0.25"/>
  <cols>
    <col min="2" max="2" width="19.7109375" bestFit="1" customWidth="1"/>
    <col min="3" max="3" width="38.140625" bestFit="1" customWidth="1"/>
    <col min="6" max="6" width="27.28515625" customWidth="1"/>
    <col min="7" max="7" width="38.85546875" customWidth="1"/>
  </cols>
  <sheetData>
    <row r="1" spans="1:7" ht="46.5" customHeight="1" thickBot="1" x14ac:dyDescent="0.3">
      <c r="A1" s="34" t="s">
        <v>0</v>
      </c>
      <c r="B1" s="35" t="s">
        <v>1</v>
      </c>
      <c r="C1" s="35" t="s">
        <v>2</v>
      </c>
      <c r="D1" s="36" t="s">
        <v>42</v>
      </c>
    </row>
    <row r="2" spans="1:7" ht="15.75" x14ac:dyDescent="0.25">
      <c r="A2" s="11">
        <v>1</v>
      </c>
      <c r="B2" s="12" t="s">
        <v>9</v>
      </c>
      <c r="C2" s="12" t="s">
        <v>10</v>
      </c>
      <c r="D2" s="13" t="s">
        <v>11</v>
      </c>
      <c r="F2" s="37" t="s">
        <v>43</v>
      </c>
      <c r="G2" s="2" t="s">
        <v>9</v>
      </c>
    </row>
    <row r="3" spans="1:7" ht="15.75" x14ac:dyDescent="0.25">
      <c r="A3" s="6">
        <v>2</v>
      </c>
      <c r="B3" s="1" t="s">
        <v>13</v>
      </c>
      <c r="C3" s="1" t="s">
        <v>14</v>
      </c>
      <c r="D3" s="7" t="s">
        <v>11</v>
      </c>
      <c r="F3" s="38" t="s">
        <v>5</v>
      </c>
      <c r="G3" s="3" t="s">
        <v>12</v>
      </c>
    </row>
    <row r="4" spans="1:7" ht="15.75" x14ac:dyDescent="0.25">
      <c r="A4" s="6">
        <v>3</v>
      </c>
      <c r="B4" s="1" t="s">
        <v>15</v>
      </c>
      <c r="C4" s="1" t="s">
        <v>16</v>
      </c>
      <c r="D4" s="7" t="s">
        <v>11</v>
      </c>
      <c r="F4" s="38" t="s">
        <v>44</v>
      </c>
      <c r="G4" s="4">
        <v>42462</v>
      </c>
    </row>
    <row r="5" spans="1:7" ht="15.75" x14ac:dyDescent="0.25">
      <c r="A5" s="6">
        <v>4</v>
      </c>
      <c r="B5" s="1" t="s">
        <v>17</v>
      </c>
      <c r="C5" s="1" t="s">
        <v>18</v>
      </c>
      <c r="D5" s="7" t="s">
        <v>11</v>
      </c>
      <c r="F5" s="38" t="s">
        <v>45</v>
      </c>
      <c r="G5" s="3" t="s">
        <v>46</v>
      </c>
    </row>
    <row r="6" spans="1:7" ht="16.5" thickBot="1" x14ac:dyDescent="0.3">
      <c r="A6" s="6">
        <v>5</v>
      </c>
      <c r="B6" s="1" t="s">
        <v>19</v>
      </c>
      <c r="C6" s="1" t="s">
        <v>20</v>
      </c>
      <c r="D6" s="7" t="s">
        <v>11</v>
      </c>
      <c r="F6" s="39" t="s">
        <v>47</v>
      </c>
      <c r="G6" s="5" t="s">
        <v>48</v>
      </c>
    </row>
    <row r="7" spans="1:7" ht="15.75" x14ac:dyDescent="0.25">
      <c r="A7" s="6">
        <v>6</v>
      </c>
      <c r="B7" s="1" t="s">
        <v>21</v>
      </c>
      <c r="C7" s="1" t="s">
        <v>22</v>
      </c>
      <c r="D7" s="7" t="s">
        <v>11</v>
      </c>
    </row>
    <row r="8" spans="1:7" ht="15.75" x14ac:dyDescent="0.25">
      <c r="A8" s="6">
        <v>7</v>
      </c>
      <c r="B8" s="1" t="s">
        <v>23</v>
      </c>
      <c r="C8" s="1" t="s">
        <v>24</v>
      </c>
      <c r="D8" s="7" t="s">
        <v>11</v>
      </c>
    </row>
    <row r="9" spans="1:7" ht="15.75" x14ac:dyDescent="0.25">
      <c r="A9" s="6">
        <v>8</v>
      </c>
      <c r="B9" s="1" t="s">
        <v>25</v>
      </c>
      <c r="C9" s="1" t="s">
        <v>26</v>
      </c>
      <c r="D9" s="7" t="s">
        <v>11</v>
      </c>
    </row>
    <row r="10" spans="1:7" ht="15.75" x14ac:dyDescent="0.25">
      <c r="A10" s="6">
        <v>9</v>
      </c>
      <c r="B10" s="1" t="s">
        <v>27</v>
      </c>
      <c r="C10" s="1" t="s">
        <v>28</v>
      </c>
      <c r="D10" s="7" t="s">
        <v>11</v>
      </c>
    </row>
    <row r="11" spans="1:7" ht="15.75" x14ac:dyDescent="0.25">
      <c r="A11" s="6">
        <v>10</v>
      </c>
      <c r="B11" s="1" t="s">
        <v>29</v>
      </c>
      <c r="C11" s="1" t="s">
        <v>30</v>
      </c>
      <c r="D11" s="7" t="s">
        <v>11</v>
      </c>
    </row>
    <row r="12" spans="1:7" ht="15.75" x14ac:dyDescent="0.25">
      <c r="A12" s="6">
        <v>11</v>
      </c>
      <c r="B12" s="1" t="s">
        <v>13</v>
      </c>
      <c r="C12" s="1" t="s">
        <v>31</v>
      </c>
      <c r="D12" s="7" t="s">
        <v>11</v>
      </c>
    </row>
    <row r="13" spans="1:7" ht="15.75" x14ac:dyDescent="0.25">
      <c r="A13" s="6">
        <v>12</v>
      </c>
      <c r="B13" s="1" t="s">
        <v>17</v>
      </c>
      <c r="C13" s="1" t="s">
        <v>32</v>
      </c>
      <c r="D13" s="7" t="s">
        <v>11</v>
      </c>
    </row>
    <row r="14" spans="1:7" ht="15.75" x14ac:dyDescent="0.25">
      <c r="A14" s="6">
        <v>13</v>
      </c>
      <c r="B14" s="1" t="s">
        <v>33</v>
      </c>
      <c r="C14" s="1" t="s">
        <v>34</v>
      </c>
      <c r="D14" s="7" t="s">
        <v>35</v>
      </c>
    </row>
    <row r="15" spans="1:7" ht="15.75" x14ac:dyDescent="0.25">
      <c r="A15" s="6">
        <v>14</v>
      </c>
      <c r="B15" s="1" t="s">
        <v>36</v>
      </c>
      <c r="C15" s="1" t="s">
        <v>37</v>
      </c>
      <c r="D15" s="7" t="s">
        <v>35</v>
      </c>
    </row>
    <row r="16" spans="1:7" ht="15.75" x14ac:dyDescent="0.25">
      <c r="A16" s="6">
        <v>15</v>
      </c>
      <c r="B16" s="1" t="s">
        <v>38</v>
      </c>
      <c r="C16" s="1" t="s">
        <v>39</v>
      </c>
      <c r="D16" s="7" t="s">
        <v>35</v>
      </c>
    </row>
    <row r="17" spans="1:4" ht="16.5" thickBot="1" x14ac:dyDescent="0.3">
      <c r="A17" s="8">
        <v>16</v>
      </c>
      <c r="B17" s="9" t="s">
        <v>40</v>
      </c>
      <c r="C17" s="9" t="s">
        <v>41</v>
      </c>
      <c r="D17" s="10" t="s">
        <v>35</v>
      </c>
    </row>
  </sheetData>
  <dataValidations count="1">
    <dataValidation type="list" allowBlank="1" showInputMessage="1" showErrorMessage="1" sqref="D2:D17">
      <formula1>$A$68:$A$72</formula1>
    </dataValidation>
  </dataValidations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workbookViewId="0">
      <selection activeCell="D17" sqref="D17"/>
    </sheetView>
  </sheetViews>
  <sheetFormatPr defaultRowHeight="15" x14ac:dyDescent="0.25"/>
  <cols>
    <col min="1" max="1" width="9.140625" customWidth="1"/>
    <col min="2" max="2" width="43.7109375" customWidth="1"/>
    <col min="6" max="6" width="43.7109375" customWidth="1"/>
  </cols>
  <sheetData>
    <row r="1" spans="1:7" ht="26.25" x14ac:dyDescent="0.4">
      <c r="A1" s="14" t="s">
        <v>49</v>
      </c>
      <c r="B1" s="15"/>
      <c r="C1" s="16"/>
      <c r="E1" s="14" t="s">
        <v>50</v>
      </c>
      <c r="F1" s="15"/>
      <c r="G1" s="16"/>
    </row>
    <row r="2" spans="1:7" ht="31.5" x14ac:dyDescent="0.25">
      <c r="A2" s="41" t="s">
        <v>51</v>
      </c>
      <c r="B2" s="40" t="s">
        <v>52</v>
      </c>
      <c r="C2" s="42" t="s">
        <v>53</v>
      </c>
      <c r="E2" s="41" t="s">
        <v>51</v>
      </c>
      <c r="F2" s="40" t="s">
        <v>52</v>
      </c>
      <c r="G2" s="42" t="s">
        <v>53</v>
      </c>
    </row>
    <row r="3" spans="1:7" ht="15.75" x14ac:dyDescent="0.25">
      <c r="A3" s="18">
        <v>1</v>
      </c>
      <c r="B3" s="19" t="s">
        <v>54</v>
      </c>
      <c r="C3" s="20">
        <f>IF(B3="Celkový dojem",2,3)</f>
        <v>3</v>
      </c>
      <c r="D3" s="17"/>
      <c r="E3" s="18">
        <v>1</v>
      </c>
      <c r="F3" s="19" t="s">
        <v>54</v>
      </c>
      <c r="G3" s="20">
        <f>IF(F3="Celkový dojem",2,IF(F3="Odložení do sedu nebo do lehu za chůze",2,IF(F3="Aport dřevěné činky",4,3)))</f>
        <v>3</v>
      </c>
    </row>
    <row r="4" spans="1:7" ht="15.75" x14ac:dyDescent="0.25">
      <c r="A4" s="18">
        <v>2</v>
      </c>
      <c r="B4" s="19" t="s">
        <v>55</v>
      </c>
      <c r="C4" s="20">
        <f t="shared" ref="C4:C13" si="0">IF(B4="Celkový dojem",2,3)</f>
        <v>3</v>
      </c>
      <c r="D4" s="17"/>
      <c r="E4" s="18">
        <v>2</v>
      </c>
      <c r="F4" s="19" t="s">
        <v>56</v>
      </c>
      <c r="G4" s="20">
        <f t="shared" ref="G4:G13" si="1">IF(F4="Celkový dojem",2,IF(F4="Odložení do sedu nebo do lehu za chůze",2,IF(F4="Aport dřevěné činky",4,3)))</f>
        <v>3</v>
      </c>
    </row>
    <row r="5" spans="1:7" ht="15.75" x14ac:dyDescent="0.25">
      <c r="A5" s="18">
        <v>3</v>
      </c>
      <c r="B5" s="19" t="s">
        <v>57</v>
      </c>
      <c r="C5" s="20">
        <f t="shared" si="0"/>
        <v>3</v>
      </c>
      <c r="D5" s="17"/>
      <c r="E5" s="18">
        <v>3</v>
      </c>
      <c r="F5" s="19" t="s">
        <v>57</v>
      </c>
      <c r="G5" s="20">
        <f t="shared" si="1"/>
        <v>3</v>
      </c>
    </row>
    <row r="6" spans="1:7" ht="15.75" x14ac:dyDescent="0.25">
      <c r="A6" s="18">
        <v>4</v>
      </c>
      <c r="B6" s="19" t="s">
        <v>58</v>
      </c>
      <c r="C6" s="20">
        <f t="shared" si="0"/>
        <v>3</v>
      </c>
      <c r="D6" s="17"/>
      <c r="E6" s="18">
        <v>4</v>
      </c>
      <c r="F6" s="19" t="s">
        <v>58</v>
      </c>
      <c r="G6" s="20">
        <f t="shared" si="1"/>
        <v>3</v>
      </c>
    </row>
    <row r="7" spans="1:7" ht="15.75" x14ac:dyDescent="0.25">
      <c r="A7" s="18">
        <v>5</v>
      </c>
      <c r="B7" s="19" t="s">
        <v>59</v>
      </c>
      <c r="C7" s="20">
        <f t="shared" si="0"/>
        <v>3</v>
      </c>
      <c r="D7" s="17"/>
      <c r="E7" s="18">
        <v>5</v>
      </c>
      <c r="F7" s="19" t="s">
        <v>59</v>
      </c>
      <c r="G7" s="20">
        <f t="shared" si="1"/>
        <v>3</v>
      </c>
    </row>
    <row r="8" spans="1:7" ht="15.75" x14ac:dyDescent="0.25">
      <c r="A8" s="18">
        <v>6</v>
      </c>
      <c r="B8" s="19" t="s">
        <v>60</v>
      </c>
      <c r="C8" s="20">
        <f t="shared" si="0"/>
        <v>3</v>
      </c>
      <c r="D8" s="17"/>
      <c r="E8" s="18">
        <v>6</v>
      </c>
      <c r="F8" s="19" t="s">
        <v>61</v>
      </c>
      <c r="G8" s="20">
        <f t="shared" si="1"/>
        <v>3</v>
      </c>
    </row>
    <row r="9" spans="1:7" ht="15.75" x14ac:dyDescent="0.25">
      <c r="A9" s="18">
        <v>7</v>
      </c>
      <c r="B9" s="19" t="s">
        <v>62</v>
      </c>
      <c r="C9" s="20">
        <f t="shared" si="0"/>
        <v>3</v>
      </c>
      <c r="D9" s="17"/>
      <c r="E9" s="18">
        <v>7</v>
      </c>
      <c r="F9" s="19" t="s">
        <v>62</v>
      </c>
      <c r="G9" s="20">
        <f t="shared" si="1"/>
        <v>3</v>
      </c>
    </row>
    <row r="10" spans="1:7" ht="15.75" x14ac:dyDescent="0.25">
      <c r="A10" s="18">
        <v>8</v>
      </c>
      <c r="B10" s="19" t="s">
        <v>63</v>
      </c>
      <c r="C10" s="20">
        <f t="shared" si="0"/>
        <v>3</v>
      </c>
      <c r="D10" s="17"/>
      <c r="E10" s="18">
        <v>8</v>
      </c>
      <c r="F10" s="19" t="s">
        <v>64</v>
      </c>
      <c r="G10" s="20">
        <f t="shared" si="1"/>
        <v>4</v>
      </c>
    </row>
    <row r="11" spans="1:7" ht="15.75" x14ac:dyDescent="0.25">
      <c r="A11" s="18">
        <v>9</v>
      </c>
      <c r="B11" s="19" t="s">
        <v>65</v>
      </c>
      <c r="C11" s="20">
        <f t="shared" si="0"/>
        <v>3</v>
      </c>
      <c r="D11" s="17"/>
      <c r="E11" s="18">
        <v>9</v>
      </c>
      <c r="F11" s="19" t="s">
        <v>66</v>
      </c>
      <c r="G11" s="20">
        <f t="shared" si="1"/>
        <v>2</v>
      </c>
    </row>
    <row r="12" spans="1:7" ht="15.75" x14ac:dyDescent="0.25">
      <c r="A12" s="18">
        <v>10</v>
      </c>
      <c r="B12" s="19" t="s">
        <v>67</v>
      </c>
      <c r="C12" s="20">
        <f t="shared" si="0"/>
        <v>3</v>
      </c>
      <c r="D12" s="17"/>
      <c r="E12" s="18">
        <v>10</v>
      </c>
      <c r="F12" s="19" t="s">
        <v>67</v>
      </c>
      <c r="G12" s="20">
        <f t="shared" si="1"/>
        <v>3</v>
      </c>
    </row>
    <row r="13" spans="1:7" ht="16.5" thickBot="1" x14ac:dyDescent="0.3">
      <c r="A13" s="21">
        <v>11</v>
      </c>
      <c r="B13" s="22" t="s">
        <v>68</v>
      </c>
      <c r="C13" s="23">
        <f t="shared" si="0"/>
        <v>2</v>
      </c>
      <c r="D13" s="17"/>
      <c r="E13" s="21">
        <v>11</v>
      </c>
      <c r="F13" s="22" t="s">
        <v>68</v>
      </c>
      <c r="G13" s="23">
        <f t="shared" si="1"/>
        <v>2</v>
      </c>
    </row>
  </sheetData>
  <mergeCells count="2">
    <mergeCell ref="A1:C1"/>
    <mergeCell ref="E1:G1"/>
  </mergeCells>
  <dataValidations count="2">
    <dataValidation type="list" allowBlank="1" showInputMessage="1" showErrorMessage="1" sqref="F3:F13">
      <formula1>$F$69:$F$80</formula1>
    </dataValidation>
    <dataValidation type="list" allowBlank="1" showInputMessage="1" showErrorMessage="1" sqref="B3:B13">
      <formula1>$B$69:$B$80</formula1>
    </dataValidation>
  </dataValidation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tabSelected="1" workbookViewId="0">
      <selection activeCell="J10" sqref="J10"/>
    </sheetView>
  </sheetViews>
  <sheetFormatPr defaultRowHeight="15" x14ac:dyDescent="0.25"/>
  <cols>
    <col min="1" max="1" width="9" bestFit="1" customWidth="1"/>
    <col min="2" max="2" width="18.5703125" bestFit="1" customWidth="1"/>
    <col min="3" max="3" width="36.28515625" bestFit="1" customWidth="1"/>
    <col min="6" max="6" width="18.5703125" bestFit="1" customWidth="1"/>
    <col min="8" max="8" width="12.42578125" bestFit="1" customWidth="1"/>
  </cols>
  <sheetData>
    <row r="1" spans="1:8" ht="41.25" customHeight="1" thickBot="1" x14ac:dyDescent="0.3">
      <c r="A1" s="34" t="s">
        <v>0</v>
      </c>
      <c r="B1" s="35" t="s">
        <v>1</v>
      </c>
      <c r="C1" s="35" t="s">
        <v>2</v>
      </c>
      <c r="D1" s="35" t="s">
        <v>3</v>
      </c>
      <c r="E1" s="35" t="s">
        <v>4</v>
      </c>
      <c r="F1" s="35" t="s">
        <v>6</v>
      </c>
      <c r="G1" s="35" t="s">
        <v>7</v>
      </c>
      <c r="H1" s="36" t="s">
        <v>8</v>
      </c>
    </row>
    <row r="2" spans="1:8" x14ac:dyDescent="0.25">
      <c r="A2" s="28">
        <f>[1]Startovka!A2</f>
        <v>1</v>
      </c>
      <c r="B2" s="29" t="str">
        <f>[1]Startovka!B2</f>
        <v>Lucie Outerská</v>
      </c>
      <c r="C2" s="29" t="str">
        <f>[1]Startovka!C2</f>
        <v>Arctic River Šamanův Trik</v>
      </c>
      <c r="D2" s="29" t="str">
        <f>[1]Startovka!D2</f>
        <v>BŠO</v>
      </c>
      <c r="E2" s="29" t="str">
        <f>[1]Startovka!E2</f>
        <v>OB-Z</v>
      </c>
      <c r="F2" s="29">
        <v>5</v>
      </c>
      <c r="G2" s="43">
        <f>'[1]1'!D28</f>
        <v>236</v>
      </c>
      <c r="H2" s="44" t="str">
        <f>'[1]1'!D29</f>
        <v>Velmi dobře</v>
      </c>
    </row>
    <row r="3" spans="1:8" x14ac:dyDescent="0.25">
      <c r="A3" s="30">
        <f>[1]Startovka!A3</f>
        <v>2</v>
      </c>
      <c r="B3" s="31" t="str">
        <f>[1]Startovka!B3</f>
        <v>Dita Krejsová</v>
      </c>
      <c r="C3" s="31" t="str">
        <f>[1]Startovka!C3</f>
        <v>Bambina White Chocolate</v>
      </c>
      <c r="D3" s="31" t="str">
        <f>[1]Startovka!D3</f>
        <v>BŠO</v>
      </c>
      <c r="E3" s="31" t="str">
        <f>[1]Startovka!E3</f>
        <v>OB-Z</v>
      </c>
      <c r="F3" s="31">
        <v>8</v>
      </c>
      <c r="G3" s="32">
        <f>'[1]2'!D28</f>
        <v>145.5</v>
      </c>
      <c r="H3" s="33" t="str">
        <f>'[1]2'!D29</f>
        <v>Nehodnocen</v>
      </c>
    </row>
    <row r="4" spans="1:8" x14ac:dyDescent="0.25">
      <c r="A4" s="30">
        <f>[1]Startovka!A4</f>
        <v>3</v>
      </c>
      <c r="B4" s="31" t="str">
        <f>[1]Startovka!B4</f>
        <v>Barbora Kottová</v>
      </c>
      <c r="C4" s="31" t="str">
        <f>[1]Startovka!C4</f>
        <v>Aerostar Bohemia Beluga</v>
      </c>
      <c r="D4" s="31" t="str">
        <f>[1]Startovka!D4</f>
        <v>BŠO</v>
      </c>
      <c r="E4" s="31" t="str">
        <f>[1]Startovka!E4</f>
        <v>OB-Z</v>
      </c>
      <c r="F4" s="31">
        <v>2</v>
      </c>
      <c r="G4" s="32">
        <f>'[1]3'!D28</f>
        <v>269</v>
      </c>
      <c r="H4" s="33" t="str">
        <f>'[1]3'!D29</f>
        <v>Výborně</v>
      </c>
    </row>
    <row r="5" spans="1:8" x14ac:dyDescent="0.25">
      <c r="A5" s="30">
        <f>[1]Startovka!A5</f>
        <v>4</v>
      </c>
      <c r="B5" s="31" t="str">
        <f>[1]Startovka!B5</f>
        <v>Petra Rolníková</v>
      </c>
      <c r="C5" s="31" t="str">
        <f>[1]Startovka!C5</f>
        <v>Ares Callidus Eiwy-Wolf</v>
      </c>
      <c r="D5" s="31" t="str">
        <f>[1]Startovka!D5</f>
        <v>BŠO</v>
      </c>
      <c r="E5" s="31" t="str">
        <f>[1]Startovka!E5</f>
        <v>OB-Z</v>
      </c>
      <c r="F5" s="31">
        <v>10</v>
      </c>
      <c r="G5" s="32">
        <f>'[1]4'!D28</f>
        <v>138</v>
      </c>
      <c r="H5" s="33" t="str">
        <f>'[1]4'!D29</f>
        <v>Nehodnocen</v>
      </c>
    </row>
    <row r="6" spans="1:8" x14ac:dyDescent="0.25">
      <c r="A6" s="30">
        <f>[1]Startovka!A6</f>
        <v>5</v>
      </c>
      <c r="B6" s="31" t="str">
        <f>[1]Startovka!B6</f>
        <v>Karolína Majdlová</v>
      </c>
      <c r="C6" s="31" t="str">
        <f>[1]Startovka!C6</f>
        <v>Chiko z Blatenských luk</v>
      </c>
      <c r="D6" s="31" t="str">
        <f>[1]Startovka!D6</f>
        <v>BŠO</v>
      </c>
      <c r="E6" s="31" t="str">
        <f>[1]Startovka!E6</f>
        <v>OB-Z</v>
      </c>
      <c r="F6" s="31">
        <v>4</v>
      </c>
      <c r="G6" s="32">
        <f>'[1]5'!D28</f>
        <v>249.5</v>
      </c>
      <c r="H6" s="33" t="str">
        <f>'[1]5'!D29</f>
        <v>Velmi dobře</v>
      </c>
    </row>
    <row r="7" spans="1:8" x14ac:dyDescent="0.25">
      <c r="A7" s="30">
        <f>[1]Startovka!A7</f>
        <v>6</v>
      </c>
      <c r="B7" s="31" t="str">
        <f>[1]Startovka!B7</f>
        <v>Šárka Fejtková</v>
      </c>
      <c r="C7" s="31" t="str">
        <f>[1]Startovka!C7</f>
        <v>Nota Bona Taien</v>
      </c>
      <c r="D7" s="31" t="str">
        <f>[1]Startovka!D7</f>
        <v>BŠO</v>
      </c>
      <c r="E7" s="31" t="str">
        <f>[1]Startovka!E7</f>
        <v>OB-Z</v>
      </c>
      <c r="F7" s="31">
        <v>7</v>
      </c>
      <c r="G7" s="32">
        <f>'[1]6'!D28</f>
        <v>188</v>
      </c>
      <c r="H7" s="33" t="str">
        <f>'[1]6'!D29</f>
        <v>Nehodnocen</v>
      </c>
    </row>
    <row r="8" spans="1:8" x14ac:dyDescent="0.25">
      <c r="A8" s="30">
        <f>[1]Startovka!A8</f>
        <v>7</v>
      </c>
      <c r="B8" s="31" t="str">
        <f>[1]Startovka!B8</f>
        <v>Dominika Kalinová</v>
      </c>
      <c r="C8" s="31" t="str">
        <f>[1]Startovka!C8</f>
        <v>Chan Tengri White Dream Team</v>
      </c>
      <c r="D8" s="31" t="str">
        <f>[1]Startovka!D8</f>
        <v>BŠO</v>
      </c>
      <c r="E8" s="31" t="str">
        <f>[1]Startovka!E8</f>
        <v>OB-Z</v>
      </c>
      <c r="F8" s="31">
        <v>8</v>
      </c>
      <c r="G8" s="32">
        <f>'[1]7'!D28</f>
        <v>145.5</v>
      </c>
      <c r="H8" s="33" t="str">
        <f>'[1]7'!D29</f>
        <v>Nehodnocen</v>
      </c>
    </row>
    <row r="9" spans="1:8" x14ac:dyDescent="0.25">
      <c r="A9" s="30">
        <f>[1]Startovka!A9</f>
        <v>8</v>
      </c>
      <c r="B9" s="31" t="str">
        <f>[1]Startovka!B9</f>
        <v>Eva Šmolíková</v>
      </c>
      <c r="C9" s="31" t="str">
        <f>[1]Startovka!C9</f>
        <v>Dartie z Blatenských luk</v>
      </c>
      <c r="D9" s="31" t="str">
        <f>[1]Startovka!D9</f>
        <v>BŠO</v>
      </c>
      <c r="E9" s="31" t="str">
        <f>[1]Startovka!E9</f>
        <v>OB-Z</v>
      </c>
      <c r="F9" s="31">
        <v>6</v>
      </c>
      <c r="G9" s="32">
        <f>'[1]8'!D28</f>
        <v>210</v>
      </c>
      <c r="H9" s="33" t="str">
        <f>'[1]8'!D29</f>
        <v>Dobře</v>
      </c>
    </row>
    <row r="10" spans="1:8" x14ac:dyDescent="0.25">
      <c r="A10" s="30">
        <f>[1]Startovka!A10</f>
        <v>9</v>
      </c>
      <c r="B10" s="31" t="str">
        <f>[1]Startovka!B10</f>
        <v>Magdalena Důjková</v>
      </c>
      <c r="C10" s="31" t="str">
        <f>[1]Startovka!C10</f>
        <v>Caira Bílá Merci</v>
      </c>
      <c r="D10" s="31" t="str">
        <f>[1]Startovka!D10</f>
        <v>BŠO</v>
      </c>
      <c r="E10" s="31" t="str">
        <f>[1]Startovka!E10</f>
        <v>OB-Z</v>
      </c>
      <c r="F10" s="31">
        <v>1</v>
      </c>
      <c r="G10" s="32">
        <f>'[1]9'!D28</f>
        <v>276.5</v>
      </c>
      <c r="H10" s="33" t="str">
        <f>'[1]9'!D29</f>
        <v>Výborně</v>
      </c>
    </row>
    <row r="11" spans="1:8" x14ac:dyDescent="0.25">
      <c r="A11" s="30">
        <f>[1]Startovka!A11</f>
        <v>10</v>
      </c>
      <c r="B11" s="31" t="str">
        <f>[1]Startovka!B11</f>
        <v>Šárka Vařáková</v>
      </c>
      <c r="C11" s="31" t="str">
        <f>[1]Startovka!C11</f>
        <v>Iggy z Veselé rodiny</v>
      </c>
      <c r="D11" s="31" t="str">
        <f>[1]Startovka!D11</f>
        <v>BŠO</v>
      </c>
      <c r="E11" s="31" t="str">
        <f>[1]Startovka!E11</f>
        <v>OB-Z</v>
      </c>
      <c r="F11" s="31">
        <v>3</v>
      </c>
      <c r="G11" s="32">
        <f>'[1]10'!D28</f>
        <v>262.5</v>
      </c>
      <c r="H11" s="33" t="str">
        <f>'[1]10'!D29</f>
        <v>Výborně</v>
      </c>
    </row>
    <row r="12" spans="1:8" x14ac:dyDescent="0.25">
      <c r="A12" s="30">
        <f>[1]Startovka!A12</f>
        <v>11</v>
      </c>
      <c r="B12" s="31" t="str">
        <f>[1]Startovka!B12</f>
        <v>Dita Krejsová</v>
      </c>
      <c r="C12" s="31" t="str">
        <f>[1]Startovka!C12</f>
        <v>Arezzo Bohemia Star Moraveč</v>
      </c>
      <c r="D12" s="31" t="str">
        <f>[1]Startovka!D12</f>
        <v>BŠO</v>
      </c>
      <c r="E12" s="31" t="str">
        <f>[1]Startovka!E12</f>
        <v>OB-Z</v>
      </c>
      <c r="F12" s="31">
        <v>12</v>
      </c>
      <c r="G12" s="32">
        <f>'[1]11'!D28</f>
        <v>0</v>
      </c>
      <c r="H12" s="33" t="s">
        <v>69</v>
      </c>
    </row>
    <row r="13" spans="1:8" x14ac:dyDescent="0.25">
      <c r="A13" s="30">
        <f>[1]Startovka!A13</f>
        <v>12</v>
      </c>
      <c r="B13" s="31" t="str">
        <f>[1]Startovka!B13</f>
        <v>Petra Rolníková</v>
      </c>
      <c r="C13" s="31" t="str">
        <f>[1]Startovka!C13</f>
        <v>Kewin King z Ranče Montara</v>
      </c>
      <c r="D13" s="31" t="str">
        <f>[1]Startovka!D13</f>
        <v>BŠO</v>
      </c>
      <c r="E13" s="31" t="str">
        <f>[1]Startovka!E13</f>
        <v>OB-Z</v>
      </c>
      <c r="F13" s="31">
        <v>11</v>
      </c>
      <c r="G13" s="32">
        <f>'[1]12'!D28</f>
        <v>95</v>
      </c>
      <c r="H13" s="33" t="str">
        <f>'[1]12'!D29</f>
        <v>Nehodnocen</v>
      </c>
    </row>
    <row r="14" spans="1:8" x14ac:dyDescent="0.25">
      <c r="A14" s="24">
        <f>[1]Startovka!A14</f>
        <v>13</v>
      </c>
      <c r="B14" s="25" t="str">
        <f>[1]Startovka!B14</f>
        <v>Eva Jindrová</v>
      </c>
      <c r="C14" s="25" t="str">
        <f>[1]Startovka!C14</f>
        <v>Branwen Grían od Knapovského potoka</v>
      </c>
      <c r="D14" s="25" t="str">
        <f>[1]Startovka!D14</f>
        <v>BŠO</v>
      </c>
      <c r="E14" s="25" t="str">
        <f>[1]Startovka!E14</f>
        <v>OB1</v>
      </c>
      <c r="F14" s="25">
        <v>4</v>
      </c>
      <c r="G14" s="26">
        <f>'[1]13'!D28</f>
        <v>126.5</v>
      </c>
      <c r="H14" s="27" t="str">
        <f>'[1]13'!D29</f>
        <v>Nehodnocen</v>
      </c>
    </row>
    <row r="15" spans="1:8" x14ac:dyDescent="0.25">
      <c r="A15" s="24">
        <f>[1]Startovka!A15</f>
        <v>14</v>
      </c>
      <c r="B15" s="25" t="str">
        <f>[1]Startovka!B15</f>
        <v>Oldřiška Plšková</v>
      </c>
      <c r="C15" s="25" t="str">
        <f>[1]Startovka!C15</f>
        <v>Iris z Veselé rodiny</v>
      </c>
      <c r="D15" s="25" t="str">
        <f>[1]Startovka!D15</f>
        <v>BŠO</v>
      </c>
      <c r="E15" s="25" t="str">
        <f>[1]Startovka!E15</f>
        <v>OB1</v>
      </c>
      <c r="F15" s="25">
        <v>3</v>
      </c>
      <c r="G15" s="26">
        <f>'[1]14'!D28</f>
        <v>207</v>
      </c>
      <c r="H15" s="27" t="str">
        <f>'[1]14'!D29</f>
        <v>Dobře</v>
      </c>
    </row>
    <row r="16" spans="1:8" x14ac:dyDescent="0.25">
      <c r="A16" s="24">
        <f>[1]Startovka!A16</f>
        <v>15</v>
      </c>
      <c r="B16" s="25" t="str">
        <f>[1]Startovka!B16</f>
        <v>Dana Háková</v>
      </c>
      <c r="C16" s="25" t="str">
        <f>[1]Startovka!C16</f>
        <v>Antigona z Nového Malína</v>
      </c>
      <c r="D16" s="25" t="str">
        <f>[1]Startovka!D16</f>
        <v>BŠO</v>
      </c>
      <c r="E16" s="25" t="str">
        <f>[1]Startovka!E16</f>
        <v>OB1</v>
      </c>
      <c r="F16" s="25">
        <v>2</v>
      </c>
      <c r="G16" s="26">
        <f>'[1]15'!D28</f>
        <v>227.5</v>
      </c>
      <c r="H16" s="27" t="str">
        <f>'[1]15'!D29</f>
        <v>Velmi dobře</v>
      </c>
    </row>
    <row r="17" spans="1:8" ht="15.75" thickBot="1" x14ac:dyDescent="0.3">
      <c r="A17" s="45">
        <f>[1]Startovka!A17</f>
        <v>16</v>
      </c>
      <c r="B17" s="46" t="str">
        <f>[1]Startovka!B17</f>
        <v>Kristýna Nováková</v>
      </c>
      <c r="C17" s="46" t="str">
        <f>[1]Startovka!C17</f>
        <v>Ayla Diavolocane</v>
      </c>
      <c r="D17" s="46" t="str">
        <f>[1]Startovka!D17</f>
        <v>BŠO</v>
      </c>
      <c r="E17" s="46" t="str">
        <f>[1]Startovka!E17</f>
        <v>OB1</v>
      </c>
      <c r="F17" s="46">
        <v>1</v>
      </c>
      <c r="G17" s="47">
        <f>'[1]16'!D28</f>
        <v>239.5</v>
      </c>
      <c r="H17" s="48" t="str">
        <f>'[1]16'!D29</f>
        <v>Velmi dobře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Startovka</vt:lpstr>
      <vt:lpstr>Cviky</vt:lpstr>
      <vt:lpstr>Výsledky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Hanka Berková</dc:creator>
  <cp:lastModifiedBy>Hanka Berková</cp:lastModifiedBy>
  <dcterms:created xsi:type="dcterms:W3CDTF">2016-04-04T22:22:02Z</dcterms:created>
  <dcterms:modified xsi:type="dcterms:W3CDTF">2016-04-04T22:32:10Z</dcterms:modified>
</cp:coreProperties>
</file>